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9" sheetId="23" r:id="rId1"/>
  </sheets>
  <definedNames>
    <definedName name="_xlnm._FilterDatabase" localSheetId="0" hidden="1">'9'!$A$13:$H$44</definedName>
    <definedName name="_xlnm.Print_Area" localSheetId="0">'9'!$A$1:$H$46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39" i="23"/>
  <c r="G44"/>
  <c r="H27"/>
  <c r="H24"/>
  <c r="H17"/>
  <c r="H16"/>
  <c r="H22"/>
  <c r="H43" l="1"/>
  <c r="H41"/>
  <c r="H40" l="1"/>
  <c r="H34"/>
  <c r="H44" l="1"/>
</calcChain>
</file>

<file path=xl/sharedStrings.xml><?xml version="1.0" encoding="utf-8"?>
<sst xmlns="http://schemas.openxmlformats.org/spreadsheetml/2006/main" count="166" uniqueCount="75">
  <si>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</si>
  <si>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</si>
  <si>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</si>
  <si>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</si>
  <si>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</si>
  <si>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</si>
  <si>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</si>
  <si>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</si>
  <si>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</si>
  <si>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</si>
  <si>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</si>
  <si>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2</t>
  </si>
  <si>
    <t>01</t>
  </si>
  <si>
    <t>04</t>
  </si>
  <si>
    <t>121</t>
  </si>
  <si>
    <t>244</t>
  </si>
  <si>
    <t>851</t>
  </si>
  <si>
    <t>02</t>
  </si>
  <si>
    <t>03</t>
  </si>
  <si>
    <t>08</t>
  </si>
  <si>
    <t xml:space="preserve">Сумма  </t>
  </si>
  <si>
    <t>Изменения              (+;-)</t>
  </si>
  <si>
    <t>129</t>
  </si>
  <si>
    <t>Обеспечение деятельности администрации сельского поселения</t>
  </si>
  <si>
    <t>Осуществление первичного воинского учета на территориях, где отсутствуют военные комиссариаты</t>
  </si>
  <si>
    <t xml:space="preserve"> </t>
  </si>
  <si>
    <t>Уплата налога на имущество организаций и земельного налога</t>
  </si>
  <si>
    <t>Содержание дорог местного значения</t>
  </si>
  <si>
    <t>09</t>
  </si>
  <si>
    <t>Материально-техническое обеспечение деятельности администрации сельского поселения</t>
  </si>
  <si>
    <t>870</t>
  </si>
  <si>
    <t>Резервный фонд</t>
  </si>
  <si>
    <t>11</t>
  </si>
  <si>
    <t>0100145700</t>
  </si>
  <si>
    <t>0100145900</t>
  </si>
  <si>
    <t>0100118090</t>
  </si>
  <si>
    <t>0100118010</t>
  </si>
  <si>
    <t>99001Ш1100</t>
  </si>
  <si>
    <t>9900251180</t>
  </si>
  <si>
    <t>0100418090</t>
  </si>
  <si>
    <t>0100311213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</si>
  <si>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</si>
  <si>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247</t>
  </si>
  <si>
    <t>Закупка энергетических ресурсов</t>
  </si>
  <si>
    <t>0100318090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</si>
  <si>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 и 2025 годов"   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</si>
  <si>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</si>
  <si>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</si>
  <si>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</si>
  <si>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540</t>
  </si>
  <si>
    <t>Расходы на выполнение переданных полномочий в области законодательства об административных правонарушения</t>
  </si>
  <si>
    <t>13</t>
  </si>
  <si>
    <t>9900445300</t>
  </si>
  <si>
    <t>Приложение 9</t>
  </si>
  <si>
    <t>853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</si>
  <si>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</si>
  <si>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</si>
  <si>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t>Расходы на проведение противопожарных мероприятий - устройство минерализированных полос и разрывов (опашка)</t>
  </si>
  <si>
    <t>0100618100</t>
  </si>
  <si>
    <t>Уплата иных платежей</t>
  </si>
  <si>
    <t>05</t>
  </si>
  <si>
    <t>0100745800</t>
  </si>
  <si>
    <t>Ремонт уличного освещения</t>
  </si>
  <si>
    <t>Расходы на приобретение и установку оборудования для детской площадки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</si>
  <si>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</si>
  <si>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ов расходов классификации расходов бюджета муниципального образования "Кебезенское сельское поселение" на 2023 год</t>
  </si>
  <si>
    <t>01001S8500</t>
  </si>
  <si>
    <t>КЦ 2938</t>
  </si>
  <si>
    <t>0,400 дотация</t>
  </si>
  <si>
    <t>превышение норматива -18,4</t>
  </si>
  <si>
    <t>резервный фонд+20,0</t>
  </si>
  <si>
    <t>увеличение расходов +98,4</t>
  </si>
  <si>
    <t>Приложение 7</t>
  </si>
  <si>
    <t>от 23.12.2022 г. № 10/2</t>
  </si>
  <si>
    <t>№ 13/1 от 19.05.2023 г.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</si>
</sst>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0" borderId="1" xfId="0" applyNumberFormat="1" applyFont="1" applyFill="1" applyBorder="1" applyAlignment="1">
      <alignment horizontal="center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24" fillId="0" borderId="0" xfId="0" applyFont="1" applyFill="1"/>
    <xf numFmtId="0" fontId="25" fillId="0" borderId="0" xfId="0" applyFont="1" applyFill="1"/>
    <xf numFmtId="0" fontId="18" fillId="0" borderId="0" xfId="0" applyFont="1" applyFill="1"/>
    <xf numFmtId="0" fontId="2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SheetLayoutView="100" workbookViewId="0">
      <selection activeCell="F4" sqref="F4:H4"/>
    </sheetView>
  </sheetViews>
  <sheetFormatPr defaultColWidth="3.5546875" defaultRowHeight="15.6"/>
  <cols>
    <col min="1" max="1" width="5.33203125" style="13" customWidth="1"/>
    <col min="2" max="2" width="44" style="1" customWidth="1"/>
    <col min="3" max="3" width="9.44140625" style="2" customWidth="1"/>
    <col min="4" max="4" width="11.6640625" style="2" customWidth="1"/>
    <col min="5" max="5" width="15.5546875" style="2" customWidth="1"/>
    <col min="6" max="6" width="12.44140625" style="2" customWidth="1"/>
    <col min="7" max="7" width="11.5546875" style="2" customWidth="1"/>
    <col min="8" max="8" width="13.88671875" style="2" customWidth="1"/>
    <col min="9" max="255" width="9.109375" style="3" customWidth="1"/>
    <col min="256" max="16384" width="3.5546875" style="3"/>
  </cols>
  <sheetData>
    <row r="1" spans="1:10" ht="15.6" customHeight="1">
      <c r="C1" s="40"/>
      <c r="D1" s="40"/>
      <c r="E1" s="40"/>
      <c r="F1" s="46" t="s">
        <v>72</v>
      </c>
      <c r="G1" s="46"/>
      <c r="H1" s="46"/>
    </row>
    <row r="2" spans="1:10" ht="73.2" customHeight="1">
      <c r="C2" s="40"/>
      <c r="D2" s="40"/>
      <c r="E2" s="40"/>
      <c r="F2" s="60" t="s">
        <v>64</v>
      </c>
      <c r="G2" s="60"/>
      <c r="H2" s="60"/>
    </row>
    <row r="3" spans="1:10" ht="24" customHeight="1">
      <c r="C3" s="40"/>
      <c r="D3" s="40"/>
      <c r="E3" s="40"/>
      <c r="F3" s="60" t="s">
        <v>74</v>
      </c>
      <c r="G3" s="60"/>
      <c r="H3" s="60"/>
    </row>
    <row r="4" spans="1:10">
      <c r="F4" s="46" t="s">
        <v>53</v>
      </c>
      <c r="G4" s="46"/>
      <c r="H4" s="46"/>
    </row>
    <row r="5" spans="1:10" ht="57.6" customHeight="1">
      <c r="D5" s="17"/>
      <c r="E5" s="19"/>
      <c r="F5" s="60" t="s">
        <v>45</v>
      </c>
      <c r="G5" s="60"/>
      <c r="H5" s="60"/>
    </row>
    <row r="6" spans="1:10" ht="18" customHeight="1">
      <c r="D6" s="17"/>
      <c r="E6" s="19" t="s">
        <v>25</v>
      </c>
      <c r="F6" s="61" t="s">
        <v>73</v>
      </c>
      <c r="G6" s="61"/>
      <c r="H6" s="61"/>
    </row>
    <row r="7" spans="1:10" ht="15" customHeight="1">
      <c r="D7" s="17"/>
      <c r="E7" s="19"/>
      <c r="F7" s="20"/>
      <c r="G7" s="20"/>
      <c r="H7" s="20"/>
    </row>
    <row r="8" spans="1:10" ht="14.25" customHeight="1">
      <c r="D8" s="17"/>
      <c r="E8" s="60"/>
      <c r="F8" s="60"/>
      <c r="G8" s="60"/>
      <c r="H8" s="60"/>
    </row>
    <row r="9" spans="1:10" s="5" customFormat="1" ht="64.5" customHeight="1">
      <c r="A9" s="48" t="s">
        <v>65</v>
      </c>
      <c r="B9" s="48"/>
      <c r="C9" s="48"/>
      <c r="D9" s="48"/>
      <c r="E9" s="48"/>
      <c r="F9" s="48"/>
      <c r="G9" s="48"/>
      <c r="H9" s="49"/>
    </row>
    <row r="10" spans="1:10" s="5" customFormat="1" ht="16.5" customHeight="1">
      <c r="A10" s="21"/>
      <c r="B10" s="21"/>
      <c r="C10" s="21"/>
      <c r="D10" s="21"/>
      <c r="E10" s="21"/>
      <c r="F10" s="21"/>
      <c r="G10" s="21"/>
      <c r="H10" s="22"/>
    </row>
    <row r="11" spans="1:10" s="4" customFormat="1">
      <c r="A11" s="14"/>
      <c r="B11" s="14"/>
      <c r="C11" s="14"/>
      <c r="D11" s="14"/>
      <c r="E11" s="18"/>
      <c r="F11" s="50" t="s">
        <v>1</v>
      </c>
      <c r="G11" s="50"/>
      <c r="H11" s="50"/>
    </row>
    <row r="12" spans="1:10" s="6" customFormat="1" ht="36.75" customHeight="1">
      <c r="A12" s="23" t="s">
        <v>2</v>
      </c>
      <c r="B12" s="23" t="s">
        <v>3</v>
      </c>
      <c r="C12" s="24" t="s">
        <v>7</v>
      </c>
      <c r="D12" s="24" t="s">
        <v>8</v>
      </c>
      <c r="E12" s="24" t="s">
        <v>9</v>
      </c>
      <c r="F12" s="24" t="s">
        <v>10</v>
      </c>
      <c r="G12" s="24" t="s">
        <v>21</v>
      </c>
      <c r="H12" s="23" t="s">
        <v>20</v>
      </c>
    </row>
    <row r="13" spans="1:10" s="11" customFormat="1">
      <c r="A13" s="27">
        <v>1</v>
      </c>
      <c r="B13" s="27">
        <v>2</v>
      </c>
      <c r="C13" s="26" t="s">
        <v>11</v>
      </c>
      <c r="D13" s="26" t="s">
        <v>4</v>
      </c>
      <c r="E13" s="26" t="s">
        <v>5</v>
      </c>
      <c r="F13" s="26" t="s">
        <v>6</v>
      </c>
      <c r="G13" s="27">
        <v>6</v>
      </c>
      <c r="H13" s="27">
        <v>7</v>
      </c>
    </row>
    <row r="14" spans="1:10" s="11" customFormat="1" ht="16.5" customHeight="1">
      <c r="A14" s="52">
        <v>1</v>
      </c>
      <c r="B14" s="53" t="s">
        <v>23</v>
      </c>
      <c r="C14" s="24" t="s">
        <v>12</v>
      </c>
      <c r="D14" s="24" t="s">
        <v>17</v>
      </c>
      <c r="E14" s="24" t="s">
        <v>33</v>
      </c>
      <c r="F14" s="24" t="s">
        <v>14</v>
      </c>
      <c r="G14" s="36"/>
      <c r="H14" s="34">
        <v>438.6</v>
      </c>
      <c r="I14" s="41"/>
    </row>
    <row r="15" spans="1:10" s="11" customFormat="1" ht="17.25" customHeight="1">
      <c r="A15" s="52"/>
      <c r="B15" s="53"/>
      <c r="C15" s="24" t="s">
        <v>12</v>
      </c>
      <c r="D15" s="24" t="s">
        <v>17</v>
      </c>
      <c r="E15" s="24" t="s">
        <v>33</v>
      </c>
      <c r="F15" s="24" t="s">
        <v>22</v>
      </c>
      <c r="G15" s="36"/>
      <c r="H15" s="34">
        <v>132.5</v>
      </c>
      <c r="I15" s="41"/>
    </row>
    <row r="16" spans="1:10" s="7" customFormat="1" ht="15" customHeight="1">
      <c r="A16" s="52">
        <v>2</v>
      </c>
      <c r="B16" s="54" t="s">
        <v>29</v>
      </c>
      <c r="C16" s="24" t="s">
        <v>12</v>
      </c>
      <c r="D16" s="24" t="s">
        <v>13</v>
      </c>
      <c r="E16" s="24" t="s">
        <v>36</v>
      </c>
      <c r="F16" s="24" t="s">
        <v>14</v>
      </c>
      <c r="G16" s="25">
        <v>-366.8</v>
      </c>
      <c r="H16" s="34">
        <f>959.1-366.8</f>
        <v>592.29999999999995</v>
      </c>
      <c r="I16" s="41"/>
      <c r="J16" s="16"/>
    </row>
    <row r="17" spans="1:10" s="7" customFormat="1" ht="15" customHeight="1">
      <c r="A17" s="52"/>
      <c r="B17" s="55"/>
      <c r="C17" s="24" t="s">
        <v>12</v>
      </c>
      <c r="D17" s="24" t="s">
        <v>13</v>
      </c>
      <c r="E17" s="24" t="s">
        <v>36</v>
      </c>
      <c r="F17" s="24" t="s">
        <v>22</v>
      </c>
      <c r="G17" s="25">
        <v>-110.8</v>
      </c>
      <c r="H17" s="34">
        <f>289.4-110.8</f>
        <v>178.59999999999997</v>
      </c>
      <c r="I17" s="41"/>
      <c r="J17" s="16"/>
    </row>
    <row r="18" spans="1:10" s="7" customFormat="1" ht="15" customHeight="1">
      <c r="A18" s="52"/>
      <c r="B18" s="55"/>
      <c r="C18" s="24" t="s">
        <v>12</v>
      </c>
      <c r="D18" s="24" t="s">
        <v>13</v>
      </c>
      <c r="E18" s="24" t="s">
        <v>66</v>
      </c>
      <c r="F18" s="24" t="s">
        <v>14</v>
      </c>
      <c r="G18" s="25">
        <v>366.8</v>
      </c>
      <c r="H18" s="25">
        <v>366.8</v>
      </c>
      <c r="I18" s="41" t="s">
        <v>67</v>
      </c>
      <c r="J18" s="16"/>
    </row>
    <row r="19" spans="1:10" s="7" customFormat="1" ht="15" customHeight="1">
      <c r="A19" s="52"/>
      <c r="B19" s="55"/>
      <c r="C19" s="24" t="s">
        <v>12</v>
      </c>
      <c r="D19" s="24" t="s">
        <v>13</v>
      </c>
      <c r="E19" s="24" t="s">
        <v>66</v>
      </c>
      <c r="F19" s="24" t="s">
        <v>22</v>
      </c>
      <c r="G19" s="25">
        <v>110.8</v>
      </c>
      <c r="H19" s="25">
        <v>110.8</v>
      </c>
      <c r="I19" s="41" t="s">
        <v>67</v>
      </c>
      <c r="J19" s="16"/>
    </row>
    <row r="20" spans="1:10" s="7" customFormat="1" ht="15" customHeight="1">
      <c r="A20" s="52"/>
      <c r="B20" s="55"/>
      <c r="C20" s="24" t="s">
        <v>12</v>
      </c>
      <c r="D20" s="24" t="s">
        <v>13</v>
      </c>
      <c r="E20" s="24" t="s">
        <v>33</v>
      </c>
      <c r="F20" s="24" t="s">
        <v>14</v>
      </c>
      <c r="G20" s="25"/>
      <c r="H20" s="34">
        <v>226.8</v>
      </c>
      <c r="I20" s="41"/>
      <c r="J20" s="16"/>
    </row>
    <row r="21" spans="1:10" s="7" customFormat="1" ht="15" customHeight="1">
      <c r="A21" s="52"/>
      <c r="B21" s="55"/>
      <c r="C21" s="24" t="s">
        <v>12</v>
      </c>
      <c r="D21" s="24" t="s">
        <v>13</v>
      </c>
      <c r="E21" s="24" t="s">
        <v>33</v>
      </c>
      <c r="F21" s="24" t="s">
        <v>22</v>
      </c>
      <c r="G21" s="25"/>
      <c r="H21" s="34">
        <v>68.5</v>
      </c>
      <c r="I21" s="41"/>
      <c r="J21" s="16"/>
    </row>
    <row r="22" spans="1:10" s="7" customFormat="1" ht="15" customHeight="1">
      <c r="A22" s="52"/>
      <c r="B22" s="55"/>
      <c r="C22" s="24" t="s">
        <v>12</v>
      </c>
      <c r="D22" s="24" t="s">
        <v>13</v>
      </c>
      <c r="E22" s="24" t="s">
        <v>34</v>
      </c>
      <c r="F22" s="24" t="s">
        <v>14</v>
      </c>
      <c r="G22" s="25">
        <v>0.4</v>
      </c>
      <c r="H22" s="34">
        <f>357+0.4</f>
        <v>357.4</v>
      </c>
      <c r="I22" s="41" t="s">
        <v>68</v>
      </c>
      <c r="J22" s="16"/>
    </row>
    <row r="23" spans="1:10" s="7" customFormat="1" ht="15" customHeight="1">
      <c r="A23" s="52"/>
      <c r="B23" s="55"/>
      <c r="C23" s="24" t="s">
        <v>12</v>
      </c>
      <c r="D23" s="24" t="s">
        <v>13</v>
      </c>
      <c r="E23" s="24" t="s">
        <v>34</v>
      </c>
      <c r="F23" s="24" t="s">
        <v>22</v>
      </c>
      <c r="G23" s="25"/>
      <c r="H23" s="34">
        <v>108</v>
      </c>
      <c r="I23" s="41"/>
      <c r="J23" s="16"/>
    </row>
    <row r="24" spans="1:10" s="7" customFormat="1" ht="15" customHeight="1">
      <c r="A24" s="52"/>
      <c r="B24" s="55"/>
      <c r="C24" s="24" t="s">
        <v>12</v>
      </c>
      <c r="D24" s="24" t="s">
        <v>13</v>
      </c>
      <c r="E24" s="24" t="s">
        <v>35</v>
      </c>
      <c r="F24" s="24" t="s">
        <v>15</v>
      </c>
      <c r="G24" s="30">
        <v>-18.399999999999999</v>
      </c>
      <c r="H24" s="34">
        <f>73.9+28-18.4</f>
        <v>83.5</v>
      </c>
      <c r="I24" s="41" t="s">
        <v>69</v>
      </c>
      <c r="J24" s="16"/>
    </row>
    <row r="25" spans="1:10" s="7" customFormat="1" ht="15" customHeight="1">
      <c r="A25" s="52"/>
      <c r="B25" s="55"/>
      <c r="C25" s="24" t="s">
        <v>12</v>
      </c>
      <c r="D25" s="24" t="s">
        <v>13</v>
      </c>
      <c r="E25" s="24" t="s">
        <v>35</v>
      </c>
      <c r="F25" s="24" t="s">
        <v>42</v>
      </c>
      <c r="G25" s="30"/>
      <c r="H25" s="34">
        <v>46.8</v>
      </c>
      <c r="I25" s="41"/>
      <c r="J25" s="16"/>
    </row>
    <row r="26" spans="1:10" s="7" customFormat="1" ht="36.6" customHeight="1">
      <c r="A26" s="52"/>
      <c r="B26" s="32" t="s">
        <v>26</v>
      </c>
      <c r="C26" s="24" t="s">
        <v>12</v>
      </c>
      <c r="D26" s="24" t="s">
        <v>13</v>
      </c>
      <c r="E26" s="24" t="s">
        <v>35</v>
      </c>
      <c r="F26" s="24" t="s">
        <v>16</v>
      </c>
      <c r="G26" s="30"/>
      <c r="H26" s="34">
        <v>31</v>
      </c>
      <c r="I26" s="41"/>
      <c r="J26" s="16"/>
    </row>
    <row r="27" spans="1:10" s="7" customFormat="1" ht="15" customHeight="1">
      <c r="A27" s="23">
        <v>3</v>
      </c>
      <c r="B27" s="31" t="s">
        <v>31</v>
      </c>
      <c r="C27" s="24" t="s">
        <v>12</v>
      </c>
      <c r="D27" s="24" t="s">
        <v>32</v>
      </c>
      <c r="E27" s="24" t="s">
        <v>37</v>
      </c>
      <c r="F27" s="24" t="s">
        <v>30</v>
      </c>
      <c r="G27" s="30">
        <v>20</v>
      </c>
      <c r="H27" s="34">
        <f>10+20</f>
        <v>30</v>
      </c>
      <c r="I27" s="41" t="s">
        <v>70</v>
      </c>
      <c r="J27" s="16"/>
    </row>
    <row r="28" spans="1:10" s="7" customFormat="1" ht="57.6" customHeight="1">
      <c r="A28" s="33">
        <v>4</v>
      </c>
      <c r="B28" s="31" t="s">
        <v>50</v>
      </c>
      <c r="C28" s="24" t="s">
        <v>12</v>
      </c>
      <c r="D28" s="24" t="s">
        <v>51</v>
      </c>
      <c r="E28" s="24" t="s">
        <v>52</v>
      </c>
      <c r="F28" s="24" t="s">
        <v>15</v>
      </c>
      <c r="G28" s="30"/>
      <c r="H28" s="34">
        <v>20.5</v>
      </c>
      <c r="I28" s="41"/>
      <c r="J28" s="16"/>
    </row>
    <row r="29" spans="1:10" s="6" customFormat="1" ht="22.2" customHeight="1">
      <c r="A29" s="52">
        <v>5</v>
      </c>
      <c r="B29" s="53" t="s">
        <v>24</v>
      </c>
      <c r="C29" s="24" t="s">
        <v>17</v>
      </c>
      <c r="D29" s="24" t="s">
        <v>18</v>
      </c>
      <c r="E29" s="24" t="s">
        <v>38</v>
      </c>
      <c r="F29" s="24" t="s">
        <v>14</v>
      </c>
      <c r="G29" s="25"/>
      <c r="H29" s="34">
        <v>109.3</v>
      </c>
      <c r="I29" s="42"/>
      <c r="J29" s="16"/>
    </row>
    <row r="30" spans="1:10" s="6" customFormat="1" ht="23.4" customHeight="1">
      <c r="A30" s="52"/>
      <c r="B30" s="53"/>
      <c r="C30" s="24" t="s">
        <v>17</v>
      </c>
      <c r="D30" s="24" t="s">
        <v>18</v>
      </c>
      <c r="E30" s="24" t="s">
        <v>38</v>
      </c>
      <c r="F30" s="24" t="s">
        <v>22</v>
      </c>
      <c r="G30" s="25"/>
      <c r="H30" s="34">
        <v>33</v>
      </c>
      <c r="I30" s="42"/>
      <c r="J30" s="16"/>
    </row>
    <row r="31" spans="1:10" s="6" customFormat="1" ht="22.5" customHeight="1">
      <c r="A31" s="52"/>
      <c r="B31" s="53"/>
      <c r="C31" s="24" t="s">
        <v>17</v>
      </c>
      <c r="D31" s="24" t="s">
        <v>18</v>
      </c>
      <c r="E31" s="24" t="s">
        <v>38</v>
      </c>
      <c r="F31" s="24" t="s">
        <v>15</v>
      </c>
      <c r="G31" s="25"/>
      <c r="H31" s="34">
        <v>22.5</v>
      </c>
      <c r="I31" s="42"/>
      <c r="J31" s="16"/>
    </row>
    <row r="32" spans="1:10" s="6" customFormat="1" ht="51.6" customHeight="1">
      <c r="A32" s="38"/>
      <c r="B32" s="44" t="s">
        <v>55</v>
      </c>
      <c r="C32" s="24" t="s">
        <v>18</v>
      </c>
      <c r="D32" s="24" t="s">
        <v>47</v>
      </c>
      <c r="E32" s="24" t="s">
        <v>56</v>
      </c>
      <c r="F32" s="24" t="s">
        <v>15</v>
      </c>
      <c r="G32" s="25"/>
      <c r="H32" s="34">
        <v>33.6</v>
      </c>
      <c r="I32" s="41"/>
      <c r="J32" s="16"/>
    </row>
    <row r="33" spans="1:10" s="6" customFormat="1" ht="41.4" customHeight="1">
      <c r="A33" s="38"/>
      <c r="B33" s="45" t="s">
        <v>57</v>
      </c>
      <c r="C33" s="24" t="s">
        <v>18</v>
      </c>
      <c r="D33" s="24" t="s">
        <v>47</v>
      </c>
      <c r="E33" s="24" t="s">
        <v>58</v>
      </c>
      <c r="F33" s="24" t="s">
        <v>15</v>
      </c>
      <c r="G33" s="25"/>
      <c r="H33" s="34">
        <v>44</v>
      </c>
      <c r="I33" s="41"/>
      <c r="J33" s="16"/>
    </row>
    <row r="34" spans="1:10" s="6" customFormat="1" ht="22.5" customHeight="1">
      <c r="A34" s="57">
        <v>6</v>
      </c>
      <c r="B34" s="54" t="s">
        <v>27</v>
      </c>
      <c r="C34" s="24" t="s">
        <v>13</v>
      </c>
      <c r="D34" s="24" t="s">
        <v>28</v>
      </c>
      <c r="E34" s="29" t="s">
        <v>40</v>
      </c>
      <c r="F34" s="29" t="s">
        <v>15</v>
      </c>
      <c r="G34" s="25"/>
      <c r="H34" s="34">
        <f>3144.8+1293.54301</f>
        <v>4438.3430100000005</v>
      </c>
      <c r="I34" s="41"/>
      <c r="J34" s="16"/>
    </row>
    <row r="35" spans="1:10" s="6" customFormat="1" ht="22.5" customHeight="1">
      <c r="A35" s="58"/>
      <c r="B35" s="56"/>
      <c r="C35" s="24" t="s">
        <v>13</v>
      </c>
      <c r="D35" s="24" t="s">
        <v>28</v>
      </c>
      <c r="E35" s="29" t="s">
        <v>40</v>
      </c>
      <c r="F35" s="29" t="s">
        <v>42</v>
      </c>
      <c r="G35" s="25"/>
      <c r="H35" s="34">
        <v>74.599999999999994</v>
      </c>
      <c r="I35" s="42"/>
      <c r="J35" s="16"/>
    </row>
    <row r="36" spans="1:10" s="6" customFormat="1" ht="22.5" customHeight="1">
      <c r="A36" s="58"/>
      <c r="B36" s="37" t="s">
        <v>62</v>
      </c>
      <c r="C36" s="24" t="s">
        <v>13</v>
      </c>
      <c r="D36" s="24" t="s">
        <v>28</v>
      </c>
      <c r="E36" s="24" t="s">
        <v>44</v>
      </c>
      <c r="F36" s="29" t="s">
        <v>15</v>
      </c>
      <c r="G36" s="25"/>
      <c r="H36" s="34">
        <v>63.2</v>
      </c>
      <c r="I36" s="41"/>
      <c r="J36" s="16"/>
    </row>
    <row r="37" spans="1:10" s="6" customFormat="1" ht="40.200000000000003" customHeight="1">
      <c r="A37" s="59"/>
      <c r="B37" s="32" t="s">
        <v>26</v>
      </c>
      <c r="C37" s="24" t="s">
        <v>13</v>
      </c>
      <c r="D37" s="24" t="s">
        <v>28</v>
      </c>
      <c r="E37" s="24" t="s">
        <v>44</v>
      </c>
      <c r="F37" s="29" t="s">
        <v>16</v>
      </c>
      <c r="G37" s="25"/>
      <c r="H37" s="34">
        <v>5.2</v>
      </c>
      <c r="I37" s="42"/>
      <c r="J37" s="16"/>
    </row>
    <row r="38" spans="1:10" s="6" customFormat="1" ht="40.200000000000003" customHeight="1">
      <c r="A38" s="39">
        <v>7</v>
      </c>
      <c r="B38" s="32" t="s">
        <v>63</v>
      </c>
      <c r="C38" s="24" t="s">
        <v>60</v>
      </c>
      <c r="D38" s="24" t="s">
        <v>18</v>
      </c>
      <c r="E38" s="24" t="s">
        <v>61</v>
      </c>
      <c r="F38" s="29" t="s">
        <v>15</v>
      </c>
      <c r="G38" s="25"/>
      <c r="H38" s="34">
        <v>500</v>
      </c>
      <c r="I38" s="41"/>
      <c r="J38" s="16"/>
    </row>
    <row r="39" spans="1:10" s="6" customFormat="1" ht="50.4" customHeight="1">
      <c r="A39" s="52">
        <v>8</v>
      </c>
      <c r="B39" s="28" t="s">
        <v>29</v>
      </c>
      <c r="C39" s="24" t="s">
        <v>19</v>
      </c>
      <c r="D39" s="24" t="s">
        <v>12</v>
      </c>
      <c r="E39" s="29" t="s">
        <v>39</v>
      </c>
      <c r="F39" s="24" t="s">
        <v>15</v>
      </c>
      <c r="G39" s="25">
        <v>98.4</v>
      </c>
      <c r="H39" s="34">
        <f>40.7-0.3+186.465+650.85+98.4</f>
        <v>976.11500000000001</v>
      </c>
      <c r="I39" s="41" t="s">
        <v>71</v>
      </c>
      <c r="J39" s="16"/>
    </row>
    <row r="40" spans="1:10" s="6" customFormat="1" ht="22.5" customHeight="1">
      <c r="A40" s="52"/>
      <c r="B40" s="28" t="s">
        <v>43</v>
      </c>
      <c r="C40" s="24" t="s">
        <v>19</v>
      </c>
      <c r="D40" s="24" t="s">
        <v>12</v>
      </c>
      <c r="E40" s="29" t="s">
        <v>39</v>
      </c>
      <c r="F40" s="24" t="s">
        <v>42</v>
      </c>
      <c r="G40" s="25"/>
      <c r="H40" s="34">
        <f>220+15</f>
        <v>235</v>
      </c>
      <c r="I40" s="41"/>
      <c r="J40" s="16"/>
    </row>
    <row r="41" spans="1:10" s="7" customFormat="1" ht="45.75" customHeight="1">
      <c r="A41" s="23">
        <v>9</v>
      </c>
      <c r="B41" s="32" t="s">
        <v>26</v>
      </c>
      <c r="C41" s="24" t="s">
        <v>19</v>
      </c>
      <c r="D41" s="24" t="s">
        <v>12</v>
      </c>
      <c r="E41" s="29" t="s">
        <v>39</v>
      </c>
      <c r="F41" s="29" t="s">
        <v>16</v>
      </c>
      <c r="G41" s="30"/>
      <c r="H41" s="34">
        <f>83.718-72+100+72.535+100</f>
        <v>284.25299999999999</v>
      </c>
      <c r="I41" s="41"/>
      <c r="J41" s="16"/>
    </row>
    <row r="42" spans="1:10" s="7" customFormat="1" ht="45.75" customHeight="1">
      <c r="A42" s="36">
        <v>10</v>
      </c>
      <c r="B42" s="32" t="s">
        <v>59</v>
      </c>
      <c r="C42" s="24" t="s">
        <v>19</v>
      </c>
      <c r="D42" s="24" t="s">
        <v>12</v>
      </c>
      <c r="E42" s="29" t="s">
        <v>39</v>
      </c>
      <c r="F42" s="29" t="s">
        <v>54</v>
      </c>
      <c r="G42" s="30"/>
      <c r="H42" s="34">
        <v>4</v>
      </c>
      <c r="I42" s="41"/>
      <c r="J42" s="16"/>
    </row>
    <row r="43" spans="1:10" s="7" customFormat="1" ht="45.75" customHeight="1">
      <c r="A43" s="33">
        <v>11</v>
      </c>
      <c r="B43" s="32" t="s">
        <v>46</v>
      </c>
      <c r="C43" s="24" t="s">
        <v>47</v>
      </c>
      <c r="D43" s="24" t="s">
        <v>18</v>
      </c>
      <c r="E43" s="24" t="s">
        <v>48</v>
      </c>
      <c r="F43" s="29" t="s">
        <v>49</v>
      </c>
      <c r="G43" s="25"/>
      <c r="H43" s="34">
        <f>1.082</f>
        <v>1.0820000000000001</v>
      </c>
      <c r="I43" s="41"/>
      <c r="J43" s="16"/>
    </row>
    <row r="44" spans="1:10" s="8" customFormat="1" ht="17.399999999999999">
      <c r="A44" s="23"/>
      <c r="B44" s="51" t="s">
        <v>0</v>
      </c>
      <c r="C44" s="51"/>
      <c r="D44" s="51"/>
      <c r="E44" s="51"/>
      <c r="F44" s="51"/>
      <c r="G44" s="35">
        <f>SUM(G14:G43)</f>
        <v>100.39999999999999</v>
      </c>
      <c r="H44" s="35">
        <f>SUM(H14:H43)</f>
        <v>9616.2930100000012</v>
      </c>
      <c r="I44" s="43"/>
      <c r="J44" s="16"/>
    </row>
    <row r="45" spans="1:10" s="8" customFormat="1" ht="18">
      <c r="A45" s="15"/>
      <c r="B45" s="9"/>
      <c r="C45" s="10"/>
      <c r="D45" s="10"/>
      <c r="E45" s="10"/>
      <c r="F45" s="10"/>
      <c r="G45" s="10"/>
      <c r="H45" s="10"/>
    </row>
    <row r="46" spans="1:10" s="8" customFormat="1" ht="55.8" customHeight="1">
      <c r="A46" s="47" t="s">
        <v>41</v>
      </c>
      <c r="B46" s="47"/>
      <c r="C46" s="47"/>
      <c r="D46" s="47"/>
      <c r="E46" s="47"/>
      <c r="F46" s="47"/>
      <c r="G46" s="47"/>
      <c r="H46" s="47"/>
      <c r="I46" s="12"/>
    </row>
  </sheetData>
  <autoFilter ref="A13:H44">
    <filterColumn colId="5"/>
  </autoFilter>
  <mergeCells count="20">
    <mergeCell ref="F6:H6"/>
    <mergeCell ref="E8:H8"/>
    <mergeCell ref="F2:H2"/>
    <mergeCell ref="F3:H3"/>
    <mergeCell ref="F1:H1"/>
    <mergeCell ref="A46:H46"/>
    <mergeCell ref="A9:H9"/>
    <mergeCell ref="F11:H11"/>
    <mergeCell ref="B44:F44"/>
    <mergeCell ref="A14:A15"/>
    <mergeCell ref="B14:B15"/>
    <mergeCell ref="A29:A31"/>
    <mergeCell ref="B29:B31"/>
    <mergeCell ref="A16:A26"/>
    <mergeCell ref="A39:A40"/>
    <mergeCell ref="B16:B25"/>
    <mergeCell ref="B34:B35"/>
    <mergeCell ref="A34:A37"/>
    <mergeCell ref="F4:H4"/>
    <mergeCell ref="F5:H5"/>
  </mergeCells>
  <phoneticPr fontId="3" type="noConversion"/>
  <pageMargins left="0.78740157480314965" right="0.39370078740157483" top="0.39370078740157483" bottom="0.39370078740157483" header="0" footer="0"/>
  <pageSetup paperSize="9" scale="74" fitToHeight="0" orientation="portrait" r:id="rId1"/>
  <rowBreaks count="1" manualBreakCount="1">
    <brk id="38" max="7" man="1"/>
  </rowBreaks>
  <colBreaks count="1" manualBreakCount="1">
    <brk id="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2023-07-11T14:35:52Z</dcterms:modified>
</cp:coreProperties>
</file>